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codeName="ThisWorkbook" defaultThemeVersion="124226"/>
  <mc:AlternateContent xmlns:mc="http://schemas.openxmlformats.org/markup-compatibility/2006">
    <mc:Choice Requires="x15">
      <x15ac:absPath xmlns:x15ac="http://schemas.microsoft.com/office/spreadsheetml/2010/11/ac" url="https://tpgtelecom.sharepoint.com/sites/FSU401/Shared Documents/General/Documentation/Final Documents - Branded/Customer Forms/"/>
    </mc:Choice>
  </mc:AlternateContent>
  <xr:revisionPtr revIDLastSave="5" documentId="13_ncr:1_{B52A5637-65B3-45FE-BDE0-D46D5365F602}" xr6:coauthVersionLast="47" xr6:coauthVersionMax="47" xr10:uidLastSave="{6D922AC0-4511-4166-98DB-6B968742CD64}"/>
  <bookViews>
    <workbookView xWindow="-120" yWindow="-120" windowWidth="51840" windowHeight="21240" xr2:uid="{00000000-000D-0000-FFFF-FFFF00000000}"/>
  </bookViews>
  <sheets>
    <sheet name="NNI New Service Order Form" sheetId="1" r:id="rId1"/>
    <sheet name="OPT-NNI" sheetId="6" state="hidden" r:id="rId2"/>
    <sheet name="NEW-NNI" sheetId="9" state="hidden" r:id="rId3"/>
  </sheets>
  <definedNames>
    <definedName name="_xlnm.Print_Area" localSheetId="0">'NNI New Service Order Form'!$A$1:$N$75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 i="6" l="1"/>
  <c r="G9" i="9"/>
  <c r="K53" i="1" l="1"/>
  <c r="L53" i="1"/>
  <c r="K54" i="1"/>
  <c r="L54" i="1"/>
  <c r="K55" i="1"/>
  <c r="L55" i="1"/>
  <c r="K56" i="1"/>
  <c r="L56" i="1"/>
  <c r="K57" i="1"/>
  <c r="L57" i="1"/>
  <c r="K58" i="1"/>
  <c r="L58" i="1"/>
  <c r="G8" i="9"/>
  <c r="G7" i="9"/>
  <c r="G6" i="9"/>
  <c r="G5" i="9"/>
  <c r="G4" i="9"/>
  <c r="L60" i="1" l="1"/>
  <c r="L61" i="1" s="1"/>
  <c r="L62" i="1" s="1"/>
  <c r="K60" i="1"/>
  <c r="K61" i="1" s="1"/>
  <c r="O54" i="1"/>
  <c r="O55" i="1"/>
  <c r="O56" i="1"/>
  <c r="O57" i="1"/>
  <c r="O58" i="1"/>
  <c r="O53" i="1"/>
  <c r="K62" i="1" l="1"/>
  <c r="G5" i="6"/>
  <c r="G6" i="6"/>
  <c r="G7" i="6"/>
  <c r="G8" i="6"/>
  <c r="G4" i="6"/>
</calcChain>
</file>

<file path=xl/sharedStrings.xml><?xml version="1.0" encoding="utf-8"?>
<sst xmlns="http://schemas.openxmlformats.org/spreadsheetml/2006/main" count="160" uniqueCount="113">
  <si>
    <t>Site Location</t>
  </si>
  <si>
    <t>Interface Type</t>
  </si>
  <si>
    <t>S-TPID</t>
  </si>
  <si>
    <t>Customer 
Reference ID</t>
  </si>
  <si>
    <t>Pricing</t>
  </si>
  <si>
    <t>NNI SERVICES</t>
  </si>
  <si>
    <t>1  Customer Name</t>
  </si>
  <si>
    <t>GST</t>
  </si>
  <si>
    <t>Subtotal (ex. GST)</t>
  </si>
  <si>
    <t>Grand Total</t>
  </si>
  <si>
    <t xml:space="preserve">State </t>
  </si>
  <si>
    <t xml:space="preserve">Site Description </t>
  </si>
  <si>
    <t xml:space="preserve">Address </t>
  </si>
  <si>
    <t xml:space="preserve">Rack Location </t>
  </si>
  <si>
    <t>Meet-Me room</t>
  </si>
  <si>
    <t xml:space="preserve">NSW </t>
  </si>
  <si>
    <t xml:space="preserve">3/4, Suite DS01/15 Level 4, Pipe POP </t>
  </si>
  <si>
    <t xml:space="preserve">Presence at Meet me room 1 &amp; 2 </t>
  </si>
  <si>
    <t xml:space="preserve">VIC </t>
  </si>
  <si>
    <t xml:space="preserve">NextDC M1 </t>
  </si>
  <si>
    <t xml:space="preserve">Rack 22, Suite M1-2Z-15 </t>
  </si>
  <si>
    <t xml:space="preserve">Presence in IR1 &amp; IR2 </t>
  </si>
  <si>
    <t>QLD</t>
  </si>
  <si>
    <t>NextDC B1</t>
  </si>
  <si>
    <t>Rack 1-12, Suite B1-4C</t>
  </si>
  <si>
    <t>SA</t>
  </si>
  <si>
    <t>AAPT Adelaide</t>
  </si>
  <si>
    <t xml:space="preserve">S108-05 &amp; S108.06 </t>
  </si>
  <si>
    <t>WA</t>
  </si>
  <si>
    <t xml:space="preserve">AAPT Perth </t>
  </si>
  <si>
    <t xml:space="preserve">S107.R12 </t>
  </si>
  <si>
    <t>NNI - Dropdown Option</t>
  </si>
  <si>
    <t>Global Switch</t>
  </si>
  <si>
    <t>SITE LOCATION</t>
  </si>
  <si>
    <t>INTERFACE TYPE</t>
  </si>
  <si>
    <t>1Gbps (1000BaseLX)</t>
  </si>
  <si>
    <t>10 Gbps (1000BaseLR)</t>
  </si>
  <si>
    <t>1 Gbps (1000BaseEX)</t>
  </si>
  <si>
    <t>10 Gbps (1000BaseER)</t>
  </si>
  <si>
    <t>STP-ID</t>
  </si>
  <si>
    <t>0x88a8</t>
  </si>
  <si>
    <t>0x9100</t>
  </si>
  <si>
    <t>0x8100</t>
  </si>
  <si>
    <t>PRICING</t>
  </si>
  <si>
    <t>If YES, Customer Reference ID
of existing NNI</t>
  </si>
  <si>
    <r>
      <t xml:space="preserve">Required Date
</t>
    </r>
    <r>
      <rPr>
        <i/>
        <sz val="11"/>
        <color theme="1"/>
        <rFont val="Calibri"/>
        <family val="2"/>
        <scheme val="minor"/>
      </rPr>
      <t>(Standard SLAs Apply)</t>
    </r>
  </si>
  <si>
    <r>
      <t xml:space="preserve">Redundant 
Service?
</t>
    </r>
    <r>
      <rPr>
        <sz val="11"/>
        <color theme="1"/>
        <rFont val="Calibri"/>
        <family val="2"/>
        <scheme val="minor"/>
      </rPr>
      <t>(Y/N)</t>
    </r>
  </si>
  <si>
    <r>
      <t xml:space="preserve">Installation
Fee
</t>
    </r>
    <r>
      <rPr>
        <sz val="11"/>
        <color theme="1"/>
        <rFont val="Calibri"/>
        <family val="2"/>
        <scheme val="minor"/>
      </rPr>
      <t>(ex. GST)</t>
    </r>
  </si>
  <si>
    <r>
      <t xml:space="preserve">Monthly Recurring Fee
</t>
    </r>
    <r>
      <rPr>
        <sz val="11"/>
        <color theme="1"/>
        <rFont val="Calibri"/>
        <family val="2"/>
        <scheme val="minor"/>
      </rPr>
      <t>(ex. GST)</t>
    </r>
  </si>
  <si>
    <t>NAME</t>
  </si>
  <si>
    <t>SIGNATURE</t>
  </si>
  <si>
    <t>DATE SIGNED</t>
  </si>
  <si>
    <t>CUSTOMER REPRESENTATIVE</t>
  </si>
  <si>
    <t>CUSTOMER CONTACT INFORMATION</t>
  </si>
  <si>
    <t xml:space="preserve">390 - 422 Harris Street Ultimo NSW 2007 </t>
  </si>
  <si>
    <t xml:space="preserve">826 - 838 Lorimer Street Port Melbourne VIC 3207 </t>
  </si>
  <si>
    <t>20 Wharf Street Brisbane QLD 4000</t>
  </si>
  <si>
    <t>44 Waymouth Street Adelaide SA 5000</t>
  </si>
  <si>
    <t>44 St Georges Terrace Perth WA 6000</t>
  </si>
  <si>
    <r>
      <t xml:space="preserve">NNI Service </t>
    </r>
    <r>
      <rPr>
        <sz val="36"/>
        <rFont val="Calibri"/>
        <family val="2"/>
        <scheme val="minor"/>
      </rPr>
      <t>New Order Form</t>
    </r>
  </si>
  <si>
    <t>CUSTOMER INFORMATION</t>
  </si>
  <si>
    <t>2 Trading As</t>
  </si>
  <si>
    <t>9  Email Address</t>
  </si>
  <si>
    <t>3 ABN</t>
  </si>
  <si>
    <t>10  Mobile No.</t>
  </si>
  <si>
    <t>4 Address</t>
  </si>
  <si>
    <t>11  Phone No.</t>
  </si>
  <si>
    <t>5 Suburb</t>
  </si>
  <si>
    <t>6 State</t>
  </si>
  <si>
    <t>7 Postcode</t>
  </si>
  <si>
    <t>SALES CONTACT</t>
  </si>
  <si>
    <t>TECHNICAL CONTACT</t>
  </si>
  <si>
    <t>12  Name</t>
  </si>
  <si>
    <t>17  Name</t>
  </si>
  <si>
    <t>13  Position</t>
  </si>
  <si>
    <t>18  Position</t>
  </si>
  <si>
    <t>14  Email Address</t>
  </si>
  <si>
    <t>19  Email Address</t>
  </si>
  <si>
    <t>15  Mobile No.</t>
  </si>
  <si>
    <t>20  Mobile No.</t>
  </si>
  <si>
    <t>16  Phone No.</t>
  </si>
  <si>
    <t>21  Phone No.</t>
  </si>
  <si>
    <t>BILLING CONTACT</t>
  </si>
  <si>
    <t>PRIMARY CONTACT</t>
  </si>
  <si>
    <t>22  Name</t>
  </si>
  <si>
    <t>27 Primary Contact</t>
  </si>
  <si>
    <t>23  Position</t>
  </si>
  <si>
    <t>24  Email Address</t>
  </si>
  <si>
    <t>25  Mobile No.</t>
  </si>
  <si>
    <t>26  Phone No.</t>
  </si>
  <si>
    <t>28  NNI Services</t>
  </si>
  <si>
    <t>CONFIDENTIALITY:</t>
  </si>
  <si>
    <t>DISTANCE TYPE</t>
  </si>
  <si>
    <t>&lt; 10 kms</t>
  </si>
  <si>
    <t>10-40 kms</t>
  </si>
  <si>
    <t>SIGNATORY</t>
  </si>
  <si>
    <t>10 Gbps (10000BaseER) 10-40 kms</t>
  </si>
  <si>
    <t>10 Gbps (10000BaseLR) &lt;10 kms</t>
  </si>
  <si>
    <t>1Gbps (1000BaseLX) &lt;10 kms</t>
  </si>
  <si>
    <t>1 Gbps (1000BaseZX)</t>
  </si>
  <si>
    <t>1 Gbps (1000BaseZX) 10-40 kms</t>
  </si>
  <si>
    <t>ACT</t>
  </si>
  <si>
    <t>470 Northbourne Ave Dixon ACT 2602</t>
  </si>
  <si>
    <t>TPG Canberra</t>
  </si>
  <si>
    <t>VISION NETWORK CONTACT INFORMATION (to be filled in by Vision Network staff)</t>
  </si>
  <si>
    <t>8  Vision Network Account Manager</t>
  </si>
  <si>
    <t>**FOR INTERNAL VISION NETWORK USE ONLY. DO NOT FILL IN**
System Service Title</t>
  </si>
  <si>
    <t>VISION NETWORK REPRESENTATIVE</t>
  </si>
  <si>
    <t xml:space="preserve">The information contained in this document is confidential and proprietary to Vision Network Pty Ltd. Vision Network Pty Ltd hold the rights and submits this document with the understanding </t>
  </si>
  <si>
    <t>that it will be held in strict confidence and will not be disclosed, duplicated or used, in whole or in part, for any purpose other than the evaluation of Vision Network services and qualifications,</t>
  </si>
  <si>
    <t>without prior written consent of Vision Network Pty Ltd. For the purpose of Freedom of Information legislation, Vision Network Pty Ltd classifies this document as “Commercial-in-Confidence”.</t>
  </si>
  <si>
    <t>Vision Network - NNI - New Service Order Form 
Ver 1.8 - 22-Aug-2022</t>
  </si>
  <si>
    <t xml:space="preserve">Fill in this form and submit to sales@visionnetwork.com.au. For questions or enquiries, consult your Account Manager or call Sales at (02) 9093 8000.
For provisioning time frame, please refer to "Vision Network ordering process" document.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</si>
</sst>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yyyy\-mm\-dd;@"/>
  </numFmts>
  <fonts count="21">
    <font>
      <sz val="11"/>
      <color theme="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i/>
      <sz val="8"/>
      <color theme="1" tint="0.499984740745262"/>
      <name val="Calibri"/>
      <family val="2"/>
      <scheme val="minor"/>
    </font>
    <font>
      <sz val="12"/>
      <color theme="1"/>
      <name val="Calibri"/>
      <family val="2"/>
      <scheme val="minor"/>
    </font>
    <font>
      <b/>
      <i/>
      <sz val="12"/>
      <color theme="1"/>
      <name val="Calibri"/>
      <family val="2"/>
      <scheme val="minor"/>
    </font>
    <font>
      <sz val="8"/>
      <color theme="1" tint="0.499984740745262"/>
      <name val="Calibri"/>
      <family val="2"/>
      <scheme val="minor"/>
    </font>
    <font>
      <b/>
      <sz val="10"/>
      <color rgb="FFFFFFFF"/>
      <name val="Arial"/>
      <family val="2"/>
    </font>
    <font>
      <sz val="10"/>
      <color rgb="FF000000"/>
      <name val="Arial"/>
      <family val="2"/>
    </font>
    <font>
      <b/>
      <sz val="10"/>
      <color rgb="FF000000"/>
      <name val="Arial"/>
      <family val="2"/>
    </font>
    <font>
      <sz val="11"/>
      <name val="Calibri"/>
      <family val="2"/>
      <scheme val="minor"/>
    </font>
    <font>
      <sz val="9"/>
      <color theme="1"/>
      <name val="Calibri"/>
      <family val="2"/>
      <scheme val="minor"/>
    </font>
    <font>
      <b/>
      <sz val="36"/>
      <name val="Calibri"/>
      <family val="2"/>
      <scheme val="minor"/>
    </font>
    <font>
      <b/>
      <u/>
      <sz val="36"/>
      <name val="Calibri"/>
      <family val="2"/>
      <scheme val="minor"/>
    </font>
    <font>
      <u/>
      <sz val="11"/>
      <color theme="1"/>
      <name val="Calibri"/>
      <family val="2"/>
      <scheme val="minor"/>
    </font>
    <font>
      <sz val="36"/>
      <name val="Calibri"/>
      <family val="2"/>
      <scheme val="minor"/>
    </font>
    <font>
      <b/>
      <sz val="14"/>
      <color theme="1" tint="0.249977111117893"/>
      <name val="Calibri"/>
      <family val="2"/>
      <scheme val="minor"/>
    </font>
    <font>
      <sz val="14"/>
      <color theme="1" tint="0.249977111117893"/>
      <name val="Calibri"/>
      <family val="2"/>
      <scheme val="minor"/>
    </font>
    <font>
      <sz val="10"/>
      <color theme="1"/>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0070C0"/>
        <bgColor indexed="64"/>
      </patternFill>
    </fill>
    <fill>
      <patternFill patternType="solid">
        <fgColor theme="4" tint="0.79998168889431442"/>
        <bgColor indexed="64"/>
      </patternFill>
    </fill>
  </fills>
  <borders count="11">
    <border>
      <left/>
      <right/>
      <top/>
      <bottom/>
      <diagonal/>
    </border>
    <border>
      <left/>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1" tint="0.499984740745262"/>
      </left>
      <right style="thin">
        <color theme="1" tint="0.499984740745262"/>
      </right>
      <top/>
      <bottom/>
      <diagonal/>
    </border>
  </borders>
  <cellStyleXfs count="1">
    <xf numFmtId="0" fontId="0" fillId="0" borderId="0"/>
  </cellStyleXfs>
  <cellXfs count="78">
    <xf numFmtId="0" fontId="0" fillId="0" borderId="0" xfId="0"/>
    <xf numFmtId="0" fontId="2" fillId="0" borderId="0" xfId="0" applyFont="1"/>
    <xf numFmtId="0" fontId="3" fillId="0" borderId="0" xfId="0" applyFont="1"/>
    <xf numFmtId="0" fontId="0" fillId="0" borderId="0" xfId="0" applyBorder="1"/>
    <xf numFmtId="0" fontId="0" fillId="0" borderId="0" xfId="0" applyAlignment="1">
      <alignment vertical="center"/>
    </xf>
    <xf numFmtId="0" fontId="0" fillId="0" borderId="0" xfId="0" applyAlignment="1">
      <alignment horizontal="left" vertical="center" indent="1"/>
    </xf>
    <xf numFmtId="0" fontId="6" fillId="0" borderId="0" xfId="0" applyFont="1" applyAlignment="1">
      <alignment horizontal="left" vertical="center" indent="1"/>
    </xf>
    <xf numFmtId="0" fontId="6" fillId="0" borderId="0" xfId="0" applyFont="1"/>
    <xf numFmtId="0" fontId="6" fillId="0" borderId="0" xfId="0" applyFont="1" applyAlignment="1">
      <alignment vertical="center"/>
    </xf>
    <xf numFmtId="0" fontId="6" fillId="0" borderId="0" xfId="0" applyFont="1" applyAlignment="1">
      <alignment horizontal="left" vertical="center"/>
    </xf>
    <xf numFmtId="0" fontId="6" fillId="0" borderId="0" xfId="0" applyFont="1" applyBorder="1"/>
    <xf numFmtId="0" fontId="6" fillId="0" borderId="1" xfId="0" applyFont="1" applyBorder="1"/>
    <xf numFmtId="0" fontId="6" fillId="0" borderId="2" xfId="0" applyFont="1" applyBorder="1" applyAlignment="1">
      <alignment vertical="center"/>
    </xf>
    <xf numFmtId="0" fontId="2" fillId="3" borderId="2" xfId="0" applyFont="1" applyFill="1" applyBorder="1" applyAlignment="1">
      <alignment horizontal="left" vertical="top" wrapText="1"/>
    </xf>
    <xf numFmtId="0" fontId="2" fillId="3" borderId="2" xfId="0" applyFont="1" applyFill="1" applyBorder="1" applyAlignment="1">
      <alignment vertical="top"/>
    </xf>
    <xf numFmtId="0" fontId="2" fillId="3" borderId="2" xfId="0" applyFont="1" applyFill="1" applyBorder="1" applyAlignment="1">
      <alignment vertical="top" wrapText="1"/>
    </xf>
    <xf numFmtId="0" fontId="0" fillId="0" borderId="2" xfId="0" applyBorder="1" applyAlignment="1">
      <alignment vertical="center"/>
    </xf>
    <xf numFmtId="0" fontId="10" fillId="0" borderId="2" xfId="0" applyFont="1" applyBorder="1" applyAlignment="1">
      <alignment horizontal="left" vertical="center" wrapText="1"/>
    </xf>
    <xf numFmtId="14" fontId="10" fillId="0" borderId="2" xfId="0" applyNumberFormat="1" applyFont="1" applyBorder="1" applyAlignment="1">
      <alignment horizontal="left" vertical="center" wrapText="1"/>
    </xf>
    <xf numFmtId="0" fontId="0" fillId="6" borderId="2" xfId="0" applyFill="1" applyBorder="1" applyAlignment="1">
      <alignment vertical="center"/>
    </xf>
    <xf numFmtId="0" fontId="11" fillId="0" borderId="0" xfId="0" applyFont="1" applyFill="1" applyBorder="1" applyAlignment="1">
      <alignment horizontal="left" vertical="center"/>
    </xf>
    <xf numFmtId="0" fontId="0" fillId="0" borderId="0" xfId="0" applyFont="1" applyFill="1" applyBorder="1" applyAlignment="1">
      <alignment vertical="top"/>
    </xf>
    <xf numFmtId="0" fontId="2" fillId="0" borderId="0" xfId="0" applyFont="1" applyFill="1" applyBorder="1" applyAlignment="1">
      <alignment vertical="top"/>
    </xf>
    <xf numFmtId="164" fontId="12" fillId="0" borderId="0" xfId="0" applyNumberFormat="1" applyFont="1" applyFill="1" applyBorder="1" applyAlignment="1">
      <alignment horizontal="left" vertical="top"/>
    </xf>
    <xf numFmtId="0" fontId="0" fillId="0" borderId="2" xfId="0" applyBorder="1" applyAlignment="1">
      <alignment horizontal="left" vertical="center"/>
    </xf>
    <xf numFmtId="165" fontId="0" fillId="0" borderId="2" xfId="0" applyNumberFormat="1" applyBorder="1" applyAlignment="1">
      <alignment vertical="center"/>
    </xf>
    <xf numFmtId="164" fontId="6" fillId="2" borderId="2" xfId="0" applyNumberFormat="1" applyFont="1" applyFill="1" applyBorder="1" applyAlignment="1">
      <alignment vertical="center"/>
    </xf>
    <xf numFmtId="164" fontId="3" fillId="2" borderId="2" xfId="0" applyNumberFormat="1" applyFont="1" applyFill="1" applyBorder="1" applyAlignment="1">
      <alignment vertical="center"/>
    </xf>
    <xf numFmtId="0" fontId="2" fillId="4" borderId="6" xfId="0" applyFont="1" applyFill="1" applyBorder="1" applyAlignment="1">
      <alignment vertical="top" wrapText="1"/>
    </xf>
    <xf numFmtId="0" fontId="13" fillId="2" borderId="6" xfId="0" applyFont="1" applyFill="1" applyBorder="1"/>
    <xf numFmtId="0" fontId="16" fillId="0" borderId="0" xfId="0" applyFont="1"/>
    <xf numFmtId="0" fontId="6" fillId="2" borderId="0" xfId="0" applyFont="1" applyFill="1"/>
    <xf numFmtId="0" fontId="0" fillId="2" borderId="0" xfId="0" applyFill="1"/>
    <xf numFmtId="0" fontId="6" fillId="2" borderId="0" xfId="0" applyFont="1" applyFill="1" applyAlignment="1">
      <alignment horizontal="left" vertical="center"/>
    </xf>
    <xf numFmtId="0" fontId="0" fillId="2" borderId="0" xfId="0" applyFill="1" applyAlignment="1">
      <alignment vertical="center"/>
    </xf>
    <xf numFmtId="0" fontId="6" fillId="2" borderId="0" xfId="0" applyFont="1" applyFill="1" applyAlignment="1">
      <alignment vertical="center"/>
    </xf>
    <xf numFmtId="0" fontId="20" fillId="0" borderId="0" xfId="0" applyFont="1"/>
    <xf numFmtId="0" fontId="10" fillId="0" borderId="10" xfId="0" applyFont="1" applyFill="1" applyBorder="1" applyAlignment="1">
      <alignment horizontal="left" vertical="center" wrapText="1"/>
    </xf>
    <xf numFmtId="0" fontId="0" fillId="6" borderId="10" xfId="0" applyFill="1" applyBorder="1" applyAlignment="1">
      <alignment vertic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7" fillId="2" borderId="0" xfId="0" applyFont="1" applyFill="1" applyAlignment="1">
      <alignment horizontal="center" vertical="center"/>
    </xf>
    <xf numFmtId="0" fontId="7" fillId="3" borderId="0" xfId="0" applyFont="1" applyFill="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3" fillId="0" borderId="2" xfId="0" applyFont="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2" fillId="3" borderId="2" xfId="0" applyFont="1" applyFill="1"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0" fillId="0" borderId="4" xfId="0" applyBorder="1" applyAlignment="1">
      <alignment horizontal="center" vertical="center"/>
    </xf>
    <xf numFmtId="0" fontId="5" fillId="0" borderId="0" xfId="0" applyFont="1" applyAlignment="1">
      <alignment horizontal="left" vertical="top" wrapText="1"/>
    </xf>
    <xf numFmtId="0" fontId="0" fillId="0" borderId="0" xfId="0" applyBorder="1" applyAlignment="1">
      <alignment horizontal="center"/>
    </xf>
    <xf numFmtId="0" fontId="7" fillId="4" borderId="0" xfId="0" applyFont="1" applyFill="1" applyAlignment="1">
      <alignment horizontal="center" vertical="center"/>
    </xf>
    <xf numFmtId="0" fontId="3" fillId="4" borderId="2" xfId="0" applyFont="1" applyFill="1" applyBorder="1" applyAlignment="1">
      <alignment horizontal="center" vertical="center"/>
    </xf>
    <xf numFmtId="0" fontId="2" fillId="3" borderId="3" xfId="0" applyFont="1" applyFill="1" applyBorder="1" applyAlignment="1">
      <alignment horizontal="left" vertical="top"/>
    </xf>
    <xf numFmtId="0" fontId="2" fillId="3" borderId="5" xfId="0" applyFont="1" applyFill="1" applyBorder="1" applyAlignment="1">
      <alignment horizontal="left" vertical="top"/>
    </xf>
    <xf numFmtId="0" fontId="0" fillId="0" borderId="3" xfId="0" applyBorder="1" applyAlignment="1">
      <alignment horizontal="left" vertical="center"/>
    </xf>
    <xf numFmtId="0" fontId="0" fillId="0" borderId="5" xfId="0" applyBorder="1" applyAlignment="1">
      <alignment horizontal="left" vertical="center"/>
    </xf>
    <xf numFmtId="0" fontId="19" fillId="0" borderId="0" xfId="0" applyFont="1" applyFill="1" applyBorder="1" applyAlignment="1">
      <alignment horizontal="left" vertical="top" wrapText="1" indent="1"/>
    </xf>
    <xf numFmtId="0" fontId="18" fillId="0" borderId="0" xfId="0" applyFont="1" applyFill="1" applyBorder="1" applyAlignment="1">
      <alignment horizontal="left" vertical="top" wrapText="1" indent="1"/>
    </xf>
    <xf numFmtId="0" fontId="5" fillId="0" borderId="0" xfId="0" applyFont="1" applyBorder="1" applyAlignment="1">
      <alignment horizontal="right" wrapText="1"/>
    </xf>
    <xf numFmtId="0" fontId="8" fillId="0" borderId="0" xfId="0" applyFont="1" applyBorder="1" applyAlignment="1">
      <alignment horizontal="right" wrapText="1"/>
    </xf>
    <xf numFmtId="0" fontId="14" fillId="0" borderId="0" xfId="0" applyFont="1" applyFill="1" applyBorder="1" applyAlignment="1">
      <alignment horizontal="left" vertical="center"/>
    </xf>
    <xf numFmtId="0" fontId="15" fillId="0" borderId="0" xfId="0" applyFont="1" applyFill="1" applyBorder="1" applyAlignment="1">
      <alignment horizontal="left" vertical="center"/>
    </xf>
    <xf numFmtId="0" fontId="7" fillId="3" borderId="0" xfId="0" applyFont="1" applyFill="1" applyBorder="1" applyAlignment="1">
      <alignment horizontal="center" vertical="center"/>
    </xf>
    <xf numFmtId="0" fontId="1" fillId="5" borderId="2" xfId="0" applyFont="1" applyFill="1" applyBorder="1" applyAlignment="1">
      <alignment horizontal="center" vertical="center"/>
    </xf>
    <xf numFmtId="0" fontId="9" fillId="5" borderId="2"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59531</xdr:colOff>
      <xdr:row>4</xdr:row>
      <xdr:rowOff>488157</xdr:rowOff>
    </xdr:from>
    <xdr:to>
      <xdr:col>13</xdr:col>
      <xdr:colOff>23813</xdr:colOff>
      <xdr:row>4</xdr:row>
      <xdr:rowOff>488157</xdr:rowOff>
    </xdr:to>
    <xdr:cxnSp macro="">
      <xdr:nvCxnSpPr>
        <xdr:cNvPr id="4" name="Straight Connector 3">
          <a:extLst>
            <a:ext uri="{FF2B5EF4-FFF2-40B4-BE49-F238E27FC236}">
              <a16:creationId xmlns:a16="http://schemas.microsoft.com/office/drawing/2014/main" id="{00000000-0008-0000-0000-000004000000}"/>
            </a:ext>
          </a:extLst>
        </xdr:cNvPr>
        <xdr:cNvCxnSpPr/>
      </xdr:nvCxnSpPr>
      <xdr:spPr>
        <a:xfrm>
          <a:off x="250031" y="2095501"/>
          <a:ext cx="11882438" cy="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xdr:col>
      <xdr:colOff>190501</xdr:colOff>
      <xdr:row>0</xdr:row>
      <xdr:rowOff>161130</xdr:rowOff>
    </xdr:from>
    <xdr:to>
      <xdr:col>4</xdr:col>
      <xdr:colOff>476249</xdr:colOff>
      <xdr:row>1</xdr:row>
      <xdr:rowOff>899104</xdr:rowOff>
    </xdr:to>
    <xdr:pic>
      <xdr:nvPicPr>
        <xdr:cNvPr id="2" name="Graphic 5">
          <a:extLst>
            <a:ext uri="{FF2B5EF4-FFF2-40B4-BE49-F238E27FC236}">
              <a16:creationId xmlns:a16="http://schemas.microsoft.com/office/drawing/2014/main" id="{07684EF5-8127-85CE-263D-5AFBF5C0A75A}"/>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392907" y="161130"/>
          <a:ext cx="2297905" cy="9403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O75"/>
  <sheetViews>
    <sheetView showGridLines="0" tabSelected="1" zoomScale="80" zoomScaleNormal="80" workbookViewId="0">
      <selection activeCell="B3" sqref="B3:L3"/>
    </sheetView>
  </sheetViews>
  <sheetFormatPr defaultRowHeight="14.5"/>
  <cols>
    <col min="1" max="1" width="2.81640625" customWidth="1"/>
    <col min="2" max="2" width="3.453125" customWidth="1"/>
    <col min="3" max="3" width="15.1796875" customWidth="1"/>
    <col min="4" max="4" width="10.26953125" customWidth="1"/>
    <col min="5" max="5" width="41.1796875" customWidth="1"/>
    <col min="6" max="6" width="34.7265625" customWidth="1"/>
    <col min="7" max="7" width="10" customWidth="1"/>
    <col min="8" max="8" width="16.26953125" customWidth="1"/>
    <col min="9" max="9" width="12.7265625" customWidth="1"/>
    <col min="10" max="10" width="16.1796875" customWidth="1"/>
    <col min="11" max="11" width="14.1796875" customWidth="1"/>
    <col min="12" max="12" width="13.7265625" customWidth="1"/>
    <col min="13" max="13" width="8.81640625" customWidth="1"/>
    <col min="14" max="14" width="3.7265625" customWidth="1"/>
    <col min="15" max="15" width="86.1796875" customWidth="1"/>
  </cols>
  <sheetData>
    <row r="1" spans="2:13" ht="15.75" customHeight="1">
      <c r="C1" s="61"/>
      <c r="D1" s="61"/>
      <c r="E1" s="61"/>
    </row>
    <row r="2" spans="2:13" ht="80.25" customHeight="1">
      <c r="C2" s="62"/>
      <c r="D2" s="62"/>
      <c r="E2" s="62"/>
      <c r="K2" s="71" t="s">
        <v>111</v>
      </c>
      <c r="L2" s="72"/>
      <c r="M2" s="72"/>
    </row>
    <row r="3" spans="2:13" ht="40.5" customHeight="1">
      <c r="B3" s="69" t="s">
        <v>112</v>
      </c>
      <c r="C3" s="70"/>
      <c r="D3" s="70"/>
      <c r="E3" s="70"/>
      <c r="F3" s="70"/>
      <c r="G3" s="70"/>
      <c r="H3" s="70"/>
      <c r="I3" s="70"/>
      <c r="J3" s="70"/>
      <c r="K3" s="70"/>
      <c r="L3" s="70"/>
    </row>
    <row r="4" spans="2:13" ht="9.75" customHeight="1"/>
    <row r="5" spans="2:13" s="30" customFormat="1" ht="41.25" customHeight="1">
      <c r="B5" s="73" t="s">
        <v>59</v>
      </c>
      <c r="C5" s="74"/>
      <c r="D5" s="74"/>
      <c r="E5" s="74"/>
      <c r="F5" s="74"/>
      <c r="G5" s="74"/>
      <c r="H5" s="74"/>
      <c r="I5" s="74"/>
      <c r="J5" s="74"/>
      <c r="K5" s="74"/>
      <c r="L5" s="74"/>
      <c r="M5" s="74"/>
    </row>
    <row r="7" spans="2:13" s="4" customFormat="1" ht="13.5" customHeight="1">
      <c r="B7" s="75" t="s">
        <v>60</v>
      </c>
      <c r="C7" s="75"/>
      <c r="D7" s="75"/>
      <c r="E7" s="75"/>
      <c r="F7" s="75"/>
      <c r="G7" s="46" t="s">
        <v>104</v>
      </c>
      <c r="H7" s="46"/>
      <c r="I7" s="46"/>
      <c r="J7" s="46"/>
      <c r="K7" s="46"/>
      <c r="L7" s="46"/>
      <c r="M7" s="46"/>
    </row>
    <row r="8" spans="2:13" ht="6.75" customHeight="1">
      <c r="B8" s="7"/>
      <c r="C8" s="7"/>
      <c r="D8" s="7"/>
      <c r="E8" s="10"/>
      <c r="F8" s="7"/>
      <c r="G8" s="31"/>
      <c r="H8" s="31"/>
      <c r="I8" s="31"/>
      <c r="J8" s="32"/>
      <c r="K8" s="32"/>
      <c r="L8" s="32"/>
      <c r="M8" s="32"/>
    </row>
    <row r="9" spans="2:13" s="4" customFormat="1" ht="18" customHeight="1">
      <c r="B9" s="8"/>
      <c r="C9" s="9" t="s">
        <v>6</v>
      </c>
      <c r="D9" s="9"/>
      <c r="E9" s="12"/>
      <c r="F9" s="8"/>
      <c r="G9" s="33" t="s">
        <v>105</v>
      </c>
      <c r="H9" s="32"/>
      <c r="I9" s="32"/>
      <c r="J9" s="47"/>
      <c r="K9" s="48"/>
      <c r="L9" s="49"/>
      <c r="M9" s="34"/>
    </row>
    <row r="10" spans="2:13" ht="6.75" customHeight="1">
      <c r="B10" s="7"/>
      <c r="C10" s="7"/>
      <c r="D10" s="7"/>
      <c r="E10" s="11"/>
      <c r="F10" s="7"/>
      <c r="G10" s="31"/>
      <c r="H10" s="31"/>
      <c r="I10" s="31"/>
      <c r="J10" s="32"/>
      <c r="K10" s="32"/>
      <c r="L10" s="32"/>
      <c r="M10" s="32"/>
    </row>
    <row r="11" spans="2:13" ht="19.5" customHeight="1">
      <c r="B11" s="7"/>
      <c r="C11" s="9" t="s">
        <v>61</v>
      </c>
      <c r="D11" s="9"/>
      <c r="E11" s="12"/>
      <c r="F11" s="9"/>
      <c r="G11" s="31" t="s">
        <v>62</v>
      </c>
      <c r="H11" s="31"/>
      <c r="I11" s="32"/>
      <c r="J11" s="47"/>
      <c r="K11" s="48"/>
      <c r="L11" s="49"/>
      <c r="M11" s="32"/>
    </row>
    <row r="12" spans="2:13" ht="6.75" customHeight="1">
      <c r="B12" s="7"/>
      <c r="C12" s="7"/>
      <c r="D12" s="7"/>
      <c r="E12" s="11"/>
      <c r="F12" s="7"/>
      <c r="G12" s="31"/>
      <c r="H12" s="31"/>
      <c r="I12" s="31"/>
      <c r="J12" s="32"/>
      <c r="K12" s="32"/>
      <c r="L12" s="32"/>
      <c r="M12" s="32"/>
    </row>
    <row r="13" spans="2:13" ht="19.5" customHeight="1">
      <c r="B13" s="7"/>
      <c r="C13" s="9" t="s">
        <v>63</v>
      </c>
      <c r="D13" s="9"/>
      <c r="E13" s="12"/>
      <c r="F13" s="9"/>
      <c r="G13" s="31" t="s">
        <v>64</v>
      </c>
      <c r="H13" s="31"/>
      <c r="I13" s="35"/>
      <c r="J13" s="47"/>
      <c r="K13" s="48"/>
      <c r="L13" s="49"/>
      <c r="M13" s="32"/>
    </row>
    <row r="14" spans="2:13" ht="6.75" customHeight="1">
      <c r="B14" s="7"/>
      <c r="C14" s="7"/>
      <c r="D14" s="7"/>
      <c r="E14" s="8"/>
      <c r="F14" s="7"/>
      <c r="G14" s="31"/>
      <c r="H14" s="31"/>
      <c r="I14" s="31"/>
      <c r="J14" s="32"/>
      <c r="K14" s="32"/>
      <c r="L14" s="32"/>
      <c r="M14" s="32"/>
    </row>
    <row r="15" spans="2:13" ht="19.5" customHeight="1">
      <c r="B15" s="7"/>
      <c r="C15" s="9" t="s">
        <v>65</v>
      </c>
      <c r="D15" s="9"/>
      <c r="E15" s="12"/>
      <c r="F15" s="7"/>
      <c r="G15" s="31" t="s">
        <v>66</v>
      </c>
      <c r="H15" s="31"/>
      <c r="I15" s="35"/>
      <c r="J15" s="47"/>
      <c r="K15" s="48"/>
      <c r="L15" s="49"/>
      <c r="M15" s="32"/>
    </row>
    <row r="16" spans="2:13" ht="6.75" customHeight="1">
      <c r="B16" s="7"/>
      <c r="C16" s="7"/>
      <c r="D16" s="7"/>
      <c r="E16" s="8"/>
      <c r="F16" s="7"/>
      <c r="G16" s="31"/>
      <c r="H16" s="31"/>
      <c r="I16" s="31"/>
      <c r="J16" s="32"/>
      <c r="K16" s="32"/>
      <c r="L16" s="32"/>
      <c r="M16" s="32"/>
    </row>
    <row r="17" spans="2:13" ht="19.5" customHeight="1">
      <c r="B17" s="7"/>
      <c r="C17" s="9" t="s">
        <v>67</v>
      </c>
      <c r="D17" s="9"/>
      <c r="E17" s="12"/>
      <c r="F17" s="7"/>
    </row>
    <row r="18" spans="2:13" ht="6.75" customHeight="1">
      <c r="B18" s="7"/>
      <c r="C18" s="7"/>
      <c r="D18" s="7"/>
      <c r="E18" s="8"/>
      <c r="F18" s="7"/>
    </row>
    <row r="19" spans="2:13" ht="19.5" customHeight="1">
      <c r="B19" s="7"/>
      <c r="C19" s="9" t="s">
        <v>68</v>
      </c>
      <c r="D19" s="9"/>
      <c r="E19" s="12"/>
      <c r="F19" s="7"/>
    </row>
    <row r="20" spans="2:13" ht="6.75" customHeight="1">
      <c r="B20" s="7"/>
      <c r="C20" s="7"/>
      <c r="D20" s="7"/>
      <c r="E20" s="8"/>
      <c r="F20" s="7"/>
    </row>
    <row r="21" spans="2:13" ht="19.5" customHeight="1">
      <c r="B21" s="7"/>
      <c r="C21" s="9" t="s">
        <v>69</v>
      </c>
      <c r="D21" s="9"/>
      <c r="E21" s="12"/>
      <c r="F21" s="7"/>
    </row>
    <row r="22" spans="2:13" ht="9.75" customHeight="1">
      <c r="B22" s="7"/>
      <c r="C22" s="7"/>
      <c r="D22" s="7"/>
      <c r="E22" s="8"/>
      <c r="F22" s="7"/>
    </row>
    <row r="23" spans="2:13" s="4" customFormat="1" ht="13.5" customHeight="1">
      <c r="B23" s="46" t="s">
        <v>53</v>
      </c>
      <c r="C23" s="46"/>
      <c r="D23" s="46"/>
      <c r="E23" s="46"/>
      <c r="F23" s="46"/>
      <c r="G23" s="46"/>
      <c r="H23" s="46"/>
      <c r="I23" s="46"/>
      <c r="J23" s="46"/>
      <c r="K23" s="46"/>
      <c r="L23" s="46"/>
      <c r="M23" s="46"/>
    </row>
    <row r="24" spans="2:13" ht="13.5" customHeight="1"/>
    <row r="25" spans="2:13" s="4" customFormat="1" ht="13.5" customHeight="1">
      <c r="B25" s="45" t="s">
        <v>70</v>
      </c>
      <c r="C25" s="45"/>
      <c r="D25" s="45"/>
      <c r="E25" s="45"/>
      <c r="F25" s="45"/>
      <c r="G25" s="45" t="s">
        <v>71</v>
      </c>
      <c r="H25" s="45"/>
      <c r="I25" s="45"/>
      <c r="J25" s="45"/>
      <c r="K25" s="45"/>
      <c r="L25" s="45"/>
      <c r="M25" s="45"/>
    </row>
    <row r="26" spans="2:13" ht="6.75" customHeight="1">
      <c r="B26" s="7"/>
      <c r="C26" s="7"/>
      <c r="D26" s="7"/>
      <c r="E26" s="7"/>
      <c r="F26" s="7"/>
      <c r="G26" s="7"/>
      <c r="H26" s="7"/>
      <c r="I26" s="7"/>
      <c r="J26" s="7"/>
      <c r="K26" s="7"/>
    </row>
    <row r="27" spans="2:13" ht="19.5" customHeight="1">
      <c r="B27" s="7"/>
      <c r="C27" s="9" t="s">
        <v>72</v>
      </c>
      <c r="D27" s="9"/>
      <c r="E27" s="12"/>
      <c r="F27" s="9"/>
      <c r="G27" s="9" t="s">
        <v>73</v>
      </c>
      <c r="I27" s="9"/>
      <c r="J27" s="42"/>
      <c r="K27" s="43"/>
      <c r="L27" s="44"/>
    </row>
    <row r="28" spans="2:13" ht="6.75" customHeight="1">
      <c r="B28" s="7"/>
      <c r="C28" s="7"/>
      <c r="D28" s="7"/>
      <c r="E28" s="8"/>
      <c r="F28" s="7"/>
      <c r="G28" s="7"/>
      <c r="I28" s="7"/>
      <c r="J28" s="8"/>
      <c r="K28" s="7"/>
    </row>
    <row r="29" spans="2:13" ht="19.5" customHeight="1">
      <c r="B29" s="7"/>
      <c r="C29" s="9" t="s">
        <v>74</v>
      </c>
      <c r="D29" s="9"/>
      <c r="E29" s="12"/>
      <c r="F29" s="7"/>
      <c r="G29" s="9" t="s">
        <v>75</v>
      </c>
      <c r="I29" s="9"/>
      <c r="J29" s="42"/>
      <c r="K29" s="43"/>
      <c r="L29" s="44"/>
    </row>
    <row r="30" spans="2:13" ht="6.75" customHeight="1">
      <c r="B30" s="7"/>
      <c r="C30" s="7"/>
      <c r="D30" s="7"/>
      <c r="E30" s="8"/>
      <c r="F30" s="7"/>
      <c r="G30" s="7"/>
      <c r="I30" s="7"/>
      <c r="J30" s="8"/>
      <c r="K30" s="7"/>
    </row>
    <row r="31" spans="2:13" ht="19.5" customHeight="1">
      <c r="B31" s="7"/>
      <c r="C31" s="9" t="s">
        <v>76</v>
      </c>
      <c r="D31" s="9"/>
      <c r="E31" s="12"/>
      <c r="F31" s="7"/>
      <c r="G31" s="9" t="s">
        <v>77</v>
      </c>
      <c r="I31" s="9"/>
      <c r="J31" s="42"/>
      <c r="K31" s="43"/>
      <c r="L31" s="44"/>
    </row>
    <row r="32" spans="2:13" ht="6.75" customHeight="1">
      <c r="B32" s="7"/>
      <c r="C32" s="7"/>
      <c r="D32" s="7"/>
      <c r="E32" s="8"/>
      <c r="F32" s="7"/>
      <c r="G32" s="7"/>
      <c r="I32" s="7"/>
      <c r="J32" s="8"/>
      <c r="K32" s="7"/>
    </row>
    <row r="33" spans="2:13" ht="19.5" customHeight="1">
      <c r="B33" s="7"/>
      <c r="C33" s="9" t="s">
        <v>78</v>
      </c>
      <c r="D33" s="9"/>
      <c r="E33" s="12"/>
      <c r="F33" s="7"/>
      <c r="G33" s="9" t="s">
        <v>79</v>
      </c>
      <c r="I33" s="9"/>
      <c r="J33" s="42"/>
      <c r="K33" s="43"/>
      <c r="L33" s="44"/>
    </row>
    <row r="34" spans="2:13" ht="8.25" customHeight="1">
      <c r="B34" s="7"/>
      <c r="C34" s="7"/>
      <c r="D34" s="7"/>
      <c r="E34" s="8"/>
      <c r="F34" s="7"/>
      <c r="G34" s="7"/>
      <c r="I34" s="7"/>
      <c r="J34" s="8"/>
      <c r="K34" s="7"/>
    </row>
    <row r="35" spans="2:13" ht="19.5" customHeight="1">
      <c r="B35" s="7"/>
      <c r="C35" s="9" t="s">
        <v>80</v>
      </c>
      <c r="D35" s="9"/>
      <c r="E35" s="12"/>
      <c r="F35" s="7"/>
      <c r="G35" s="9" t="s">
        <v>81</v>
      </c>
      <c r="I35" s="9"/>
      <c r="J35" s="42"/>
      <c r="K35" s="43"/>
      <c r="L35" s="44"/>
    </row>
    <row r="36" spans="2:13" ht="9.75" customHeight="1">
      <c r="B36" s="7"/>
      <c r="C36" s="7"/>
      <c r="D36" s="7"/>
      <c r="E36" s="8"/>
      <c r="F36" s="7"/>
    </row>
    <row r="37" spans="2:13" s="4" customFormat="1" ht="13.5" customHeight="1">
      <c r="B37" s="45" t="s">
        <v>82</v>
      </c>
      <c r="C37" s="45"/>
      <c r="D37" s="45"/>
      <c r="E37" s="45"/>
      <c r="F37" s="45"/>
      <c r="G37" s="45" t="s">
        <v>83</v>
      </c>
      <c r="H37" s="45"/>
      <c r="I37" s="45"/>
      <c r="J37" s="45"/>
      <c r="K37" s="45"/>
      <c r="L37" s="45"/>
      <c r="M37" s="45"/>
    </row>
    <row r="38" spans="2:13" ht="6.75" customHeight="1">
      <c r="B38" s="7"/>
      <c r="C38" s="7"/>
      <c r="D38" s="7"/>
      <c r="E38" s="7"/>
      <c r="F38" s="7"/>
    </row>
    <row r="39" spans="2:13" ht="19.5" customHeight="1">
      <c r="B39" s="7"/>
      <c r="C39" s="9" t="s">
        <v>84</v>
      </c>
      <c r="D39" s="9"/>
      <c r="E39" s="12"/>
      <c r="F39" s="9"/>
      <c r="G39" t="s">
        <v>85</v>
      </c>
      <c r="J39" s="39"/>
      <c r="K39" s="40"/>
      <c r="L39" s="41"/>
    </row>
    <row r="40" spans="2:13" ht="6.75" customHeight="1">
      <c r="B40" s="7"/>
      <c r="C40" s="7"/>
      <c r="D40" s="7"/>
      <c r="E40" s="8"/>
      <c r="F40" s="7"/>
    </row>
    <row r="41" spans="2:13" ht="19.5" customHeight="1">
      <c r="B41" s="7"/>
      <c r="C41" s="9" t="s">
        <v>86</v>
      </c>
      <c r="D41" s="9"/>
      <c r="E41" s="12"/>
      <c r="F41" s="7"/>
    </row>
    <row r="42" spans="2:13" ht="6.75" customHeight="1">
      <c r="B42" s="7"/>
      <c r="C42" s="7"/>
      <c r="D42" s="7"/>
      <c r="E42" s="8"/>
      <c r="F42" s="7"/>
    </row>
    <row r="43" spans="2:13" ht="19.5" customHeight="1">
      <c r="B43" s="7"/>
      <c r="C43" s="9" t="s">
        <v>87</v>
      </c>
      <c r="D43" s="9"/>
      <c r="E43" s="12"/>
      <c r="F43" s="7"/>
    </row>
    <row r="44" spans="2:13" ht="6.75" customHeight="1">
      <c r="B44" s="7"/>
      <c r="C44" s="7"/>
      <c r="D44" s="7"/>
      <c r="E44" s="8"/>
      <c r="F44" s="7"/>
    </row>
    <row r="45" spans="2:13" ht="19.5" customHeight="1">
      <c r="B45" s="7"/>
      <c r="C45" s="9" t="s">
        <v>88</v>
      </c>
      <c r="D45" s="9"/>
      <c r="E45" s="12"/>
      <c r="F45" s="7"/>
    </row>
    <row r="46" spans="2:13" ht="8.25" customHeight="1">
      <c r="B46" s="7"/>
      <c r="C46" s="7"/>
      <c r="D46" s="7"/>
      <c r="E46" s="8"/>
      <c r="F46" s="7"/>
    </row>
    <row r="47" spans="2:13" ht="19.5" customHeight="1">
      <c r="B47" s="7"/>
      <c r="C47" s="9" t="s">
        <v>89</v>
      </c>
      <c r="D47" s="9"/>
      <c r="E47" s="12"/>
      <c r="F47" s="7"/>
    </row>
    <row r="48" spans="2:13" ht="10.5" customHeight="1">
      <c r="C48" s="5"/>
      <c r="D48" s="5"/>
      <c r="E48" s="3"/>
    </row>
    <row r="49" spans="2:15" s="4" customFormat="1" ht="15.75" customHeight="1">
      <c r="B49" s="63" t="s">
        <v>5</v>
      </c>
      <c r="C49" s="63"/>
      <c r="D49" s="63"/>
      <c r="E49" s="63"/>
      <c r="F49" s="63"/>
      <c r="G49" s="63"/>
      <c r="H49" s="63"/>
      <c r="I49" s="63"/>
      <c r="J49" s="63"/>
      <c r="K49" s="63"/>
      <c r="L49" s="63"/>
      <c r="M49" s="63"/>
    </row>
    <row r="50" spans="2:15" ht="19.5" customHeight="1">
      <c r="C50" s="9" t="s">
        <v>90</v>
      </c>
      <c r="D50" s="5"/>
      <c r="E50" s="3"/>
      <c r="I50" s="4"/>
    </row>
    <row r="51" spans="2:15" s="7" customFormat="1" ht="19.5" customHeight="1">
      <c r="D51" s="6"/>
      <c r="E51" s="10"/>
      <c r="I51" s="8"/>
      <c r="K51" s="64" t="s">
        <v>4</v>
      </c>
      <c r="L51" s="64"/>
    </row>
    <row r="52" spans="2:15" ht="49.5" customHeight="1">
      <c r="C52" s="13" t="s">
        <v>3</v>
      </c>
      <c r="D52" s="65" t="s">
        <v>0</v>
      </c>
      <c r="E52" s="66"/>
      <c r="F52" s="14" t="s">
        <v>1</v>
      </c>
      <c r="G52" s="14" t="s">
        <v>2</v>
      </c>
      <c r="H52" s="15" t="s">
        <v>45</v>
      </c>
      <c r="I52" s="15" t="s">
        <v>46</v>
      </c>
      <c r="J52" s="15" t="s">
        <v>44</v>
      </c>
      <c r="K52" s="15" t="s">
        <v>47</v>
      </c>
      <c r="L52" s="15" t="s">
        <v>48</v>
      </c>
      <c r="O52" s="28" t="s">
        <v>106</v>
      </c>
    </row>
    <row r="53" spans="2:15" ht="19.5" customHeight="1">
      <c r="C53" s="24"/>
      <c r="D53" s="67"/>
      <c r="E53" s="68"/>
      <c r="F53" s="16"/>
      <c r="G53" s="16"/>
      <c r="I53" s="16"/>
      <c r="J53" s="16"/>
      <c r="K53" s="26" t="str">
        <f>IF(ISBLANK(F53), "", VLOOKUP(F53,'NEW-NNI'!B22:D25,3,FALSE))</f>
        <v/>
      </c>
      <c r="L53" s="26" t="str">
        <f>IF(ISBLANK(F53),"",VLOOKUP(F53,'NEW-NNI'!B22:D25,2,FALSE))</f>
        <v/>
      </c>
      <c r="O53" s="29" t="str">
        <f t="shared" ref="O53:O58" si="0">IF(ISBLANK(C53),"",(CONCATENATE("NNI - ",F53, " - ",G53, " - ",D53," - ", "CUSTREF: ",C53)))</f>
        <v/>
      </c>
    </row>
    <row r="54" spans="2:15" ht="19.5" customHeight="1">
      <c r="C54" s="24"/>
      <c r="D54" s="67"/>
      <c r="E54" s="68"/>
      <c r="F54" s="16"/>
      <c r="G54" s="16"/>
      <c r="H54" s="25"/>
      <c r="I54" s="16"/>
      <c r="J54" s="16"/>
      <c r="K54" s="26" t="str">
        <f>IF(ISBLANK(F54), "", VLOOKUP(F54,'NEW-NNI'!B22:D25,3,FALSE))</f>
        <v/>
      </c>
      <c r="L54" s="26" t="str">
        <f>IF(ISBLANK(F54),"",VLOOKUP(F54,'NEW-NNI'!B22:D25,2,FALSE))</f>
        <v/>
      </c>
      <c r="O54" s="29" t="str">
        <f t="shared" si="0"/>
        <v/>
      </c>
    </row>
    <row r="55" spans="2:15" ht="19.5" customHeight="1">
      <c r="C55" s="24"/>
      <c r="D55" s="67"/>
      <c r="E55" s="68"/>
      <c r="F55" s="16"/>
      <c r="G55" s="16"/>
      <c r="H55" s="25"/>
      <c r="I55" s="16"/>
      <c r="J55" s="16"/>
      <c r="K55" s="26" t="str">
        <f>IF(ISBLANK(F55), "", VLOOKUP(F55,'NEW-NNI'!B22:D25,3,FALSE))</f>
        <v/>
      </c>
      <c r="L55" s="26" t="str">
        <f>IF(ISBLANK(F55),"",VLOOKUP(F55,'NEW-NNI'!B22:D25,2,FALSE))</f>
        <v/>
      </c>
      <c r="O55" s="29" t="str">
        <f t="shared" si="0"/>
        <v/>
      </c>
    </row>
    <row r="56" spans="2:15" ht="19.5" customHeight="1">
      <c r="C56" s="24"/>
      <c r="D56" s="67"/>
      <c r="E56" s="68"/>
      <c r="F56" s="16"/>
      <c r="G56" s="16"/>
      <c r="H56" s="25"/>
      <c r="I56" s="16"/>
      <c r="J56" s="16"/>
      <c r="K56" s="26" t="str">
        <f>IF(ISBLANK(F56), "", VLOOKUP(F56,'NEW-NNI'!B22:D25,3,FALSE))</f>
        <v/>
      </c>
      <c r="L56" s="26" t="str">
        <f>IF(ISBLANK(F56),"",VLOOKUP(F56,'NEW-NNI'!B22:D25,2,FALSE))</f>
        <v/>
      </c>
      <c r="O56" s="29" t="str">
        <f t="shared" si="0"/>
        <v/>
      </c>
    </row>
    <row r="57" spans="2:15" ht="19.5" customHeight="1">
      <c r="C57" s="24"/>
      <c r="D57" s="67"/>
      <c r="E57" s="68"/>
      <c r="F57" s="16"/>
      <c r="G57" s="16"/>
      <c r="H57" s="25"/>
      <c r="I57" s="16"/>
      <c r="J57" s="16"/>
      <c r="K57" s="26" t="str">
        <f>IF(ISBLANK(F57), "", VLOOKUP(F57,'NEW-NNI'!B22:D25,3,FALSE))</f>
        <v/>
      </c>
      <c r="L57" s="26" t="str">
        <f>IF(ISBLANK(F57),"",VLOOKUP(F57,'NEW-NNI'!B22:D25,2,FALSE))</f>
        <v/>
      </c>
      <c r="O57" s="29" t="str">
        <f t="shared" si="0"/>
        <v/>
      </c>
    </row>
    <row r="58" spans="2:15" ht="19.5" customHeight="1">
      <c r="C58" s="24"/>
      <c r="D58" s="67"/>
      <c r="E58" s="68"/>
      <c r="F58" s="16"/>
      <c r="G58" s="16"/>
      <c r="H58" s="25"/>
      <c r="I58" s="16"/>
      <c r="J58" s="16"/>
      <c r="K58" s="26" t="str">
        <f>IF(ISBLANK(F58), "", VLOOKUP(F58,'NEW-NNI'!B22:D25,3,FALSE))</f>
        <v/>
      </c>
      <c r="L58" s="26" t="str">
        <f>IF(ISBLANK(F58),"",VLOOKUP(F58,'NEW-NNI'!B22:D25,2,FALSE))</f>
        <v/>
      </c>
      <c r="O58" s="29" t="str">
        <f t="shared" si="0"/>
        <v/>
      </c>
    </row>
    <row r="59" spans="2:15" ht="19.5" customHeight="1">
      <c r="C59" s="5"/>
      <c r="D59" s="5"/>
      <c r="E59" s="3"/>
      <c r="I59" s="4"/>
    </row>
    <row r="60" spans="2:15" ht="19.5" customHeight="1">
      <c r="C60" s="5"/>
      <c r="D60" s="5"/>
      <c r="E60" s="3"/>
      <c r="I60" s="2" t="s">
        <v>8</v>
      </c>
      <c r="K60" s="26">
        <f>SUM(K53:K58)</f>
        <v>0</v>
      </c>
      <c r="L60" s="26">
        <f>SUM(L53:L58)</f>
        <v>0</v>
      </c>
    </row>
    <row r="61" spans="2:15" ht="19.5" customHeight="1">
      <c r="C61" s="5"/>
      <c r="D61" s="5"/>
      <c r="E61" s="3"/>
      <c r="I61" s="2" t="s">
        <v>7</v>
      </c>
      <c r="K61" s="26">
        <f>K60*0.1</f>
        <v>0</v>
      </c>
      <c r="L61" s="26">
        <f>L60*0.1</f>
        <v>0</v>
      </c>
    </row>
    <row r="62" spans="2:15" ht="19.5" customHeight="1">
      <c r="C62" s="5"/>
      <c r="D62" s="5"/>
      <c r="E62" s="3"/>
      <c r="I62" s="2" t="s">
        <v>9</v>
      </c>
      <c r="K62" s="27">
        <f>SUM(K60:K61)</f>
        <v>0</v>
      </c>
      <c r="L62" s="27">
        <f>SUM(L60:L61)</f>
        <v>0</v>
      </c>
    </row>
    <row r="65" spans="2:13" ht="15.5">
      <c r="B65" s="63" t="s">
        <v>95</v>
      </c>
      <c r="C65" s="63"/>
      <c r="D65" s="63"/>
      <c r="E65" s="63"/>
      <c r="F65" s="63"/>
      <c r="G65" s="63"/>
      <c r="H65" s="63"/>
      <c r="I65" s="63"/>
      <c r="J65" s="63"/>
      <c r="K65" s="63"/>
      <c r="L65" s="63"/>
      <c r="M65" s="63"/>
    </row>
    <row r="67" spans="2:13" ht="26.25" customHeight="1">
      <c r="C67" s="51"/>
      <c r="D67" s="52"/>
      <c r="E67" s="53"/>
      <c r="F67" s="57" t="s">
        <v>49</v>
      </c>
      <c r="G67" s="58"/>
      <c r="H67" s="59"/>
      <c r="I67" s="54" t="s">
        <v>50</v>
      </c>
      <c r="J67" s="54"/>
      <c r="K67" s="54" t="s">
        <v>51</v>
      </c>
      <c r="L67" s="54"/>
    </row>
    <row r="68" spans="2:13" ht="45.75" customHeight="1">
      <c r="C68" s="50" t="s">
        <v>52</v>
      </c>
      <c r="D68" s="50"/>
      <c r="E68" s="50"/>
      <c r="F68" s="55"/>
      <c r="G68" s="60"/>
      <c r="H68" s="56"/>
      <c r="I68" s="55"/>
      <c r="J68" s="56"/>
      <c r="K68" s="55"/>
      <c r="L68" s="56"/>
    </row>
    <row r="69" spans="2:13" ht="45.75" customHeight="1">
      <c r="C69" s="50" t="s">
        <v>107</v>
      </c>
      <c r="D69" s="50"/>
      <c r="E69" s="50"/>
      <c r="F69" s="55"/>
      <c r="G69" s="60"/>
      <c r="H69" s="56"/>
      <c r="I69" s="55"/>
      <c r="J69" s="56"/>
      <c r="K69" s="55"/>
      <c r="L69" s="56"/>
    </row>
    <row r="71" spans="2:13">
      <c r="C71" t="s">
        <v>91</v>
      </c>
    </row>
    <row r="73" spans="2:13">
      <c r="C73" s="36" t="s">
        <v>108</v>
      </c>
    </row>
    <row r="74" spans="2:13">
      <c r="C74" s="36" t="s">
        <v>109</v>
      </c>
    </row>
    <row r="75" spans="2:13">
      <c r="C75" s="36" t="s">
        <v>110</v>
      </c>
    </row>
  </sheetData>
  <mergeCells count="44">
    <mergeCell ref="C1:E1"/>
    <mergeCell ref="C2:E2"/>
    <mergeCell ref="B65:M65"/>
    <mergeCell ref="K51:L51"/>
    <mergeCell ref="D52:E52"/>
    <mergeCell ref="D53:E53"/>
    <mergeCell ref="D54:E54"/>
    <mergeCell ref="B49:M49"/>
    <mergeCell ref="D55:E55"/>
    <mergeCell ref="D56:E56"/>
    <mergeCell ref="B3:L3"/>
    <mergeCell ref="D57:E57"/>
    <mergeCell ref="D58:E58"/>
    <mergeCell ref="K2:M2"/>
    <mergeCell ref="B5:M5"/>
    <mergeCell ref="B7:F7"/>
    <mergeCell ref="C69:E69"/>
    <mergeCell ref="C67:E67"/>
    <mergeCell ref="C68:E68"/>
    <mergeCell ref="I67:J67"/>
    <mergeCell ref="K67:L67"/>
    <mergeCell ref="I68:J68"/>
    <mergeCell ref="I69:J69"/>
    <mergeCell ref="K68:L68"/>
    <mergeCell ref="K69:L69"/>
    <mergeCell ref="F67:H67"/>
    <mergeCell ref="F68:H68"/>
    <mergeCell ref="F69:H69"/>
    <mergeCell ref="G7:M7"/>
    <mergeCell ref="J9:L9"/>
    <mergeCell ref="J11:L11"/>
    <mergeCell ref="J13:L13"/>
    <mergeCell ref="J15:L15"/>
    <mergeCell ref="B23:M23"/>
    <mergeCell ref="B25:F25"/>
    <mergeCell ref="G25:M25"/>
    <mergeCell ref="J27:L27"/>
    <mergeCell ref="J29:L29"/>
    <mergeCell ref="J39:L39"/>
    <mergeCell ref="J31:L31"/>
    <mergeCell ref="J33:L33"/>
    <mergeCell ref="J35:L35"/>
    <mergeCell ref="B37:F37"/>
    <mergeCell ref="G37:M37"/>
  </mergeCells>
  <dataValidations count="2">
    <dataValidation type="list" allowBlank="1" showInputMessage="1" showErrorMessage="1" sqref="I53:I58" xr:uid="{00000000-0002-0000-0000-000000000000}">
      <formula1>"Y,N"</formula1>
    </dataValidation>
    <dataValidation type="list" allowBlank="1" showInputMessage="1" showErrorMessage="1" sqref="J39:L39" xr:uid="{00000000-0002-0000-0000-000001000000}">
      <formula1>"Sales Contact, Technical Contact, Billing Contact"</formula1>
    </dataValidation>
  </dataValidations>
  <pageMargins left="0.70866141732283472" right="0.70866141732283472" top="0.74803149606299213" bottom="0.74803149606299213" header="0.31496062992125984" footer="0.31496062992125984"/>
  <pageSetup paperSize="9" scale="47"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2000000}">
          <x14:formula1>
            <xm:f>'OPT-NNI'!$G$4:$G$8</xm:f>
          </x14:formula1>
          <xm:sqref>D54:E58</xm:sqref>
        </x14:dataValidation>
        <x14:dataValidation type="list" allowBlank="1" showInputMessage="1" showErrorMessage="1" xr:uid="{00000000-0002-0000-0000-000003000000}">
          <x14:formula1>
            <xm:f>'NEW-NNI'!$B$11:$B$14</xm:f>
          </x14:formula1>
          <xm:sqref>F53:F58</xm:sqref>
        </x14:dataValidation>
        <x14:dataValidation type="list" allowBlank="1" showInputMessage="1" showErrorMessage="1" xr:uid="{00000000-0002-0000-0000-000004000000}">
          <x14:formula1>
            <xm:f>'NEW-NNI'!$B$17:$B$18</xm:f>
          </x14:formula1>
          <xm:sqref>G54:G58</xm:sqref>
        </x14:dataValidation>
        <x14:dataValidation type="list" allowBlank="1" showInputMessage="1" showErrorMessage="1" xr:uid="{0D8E5C06-68C8-4B82-9FC1-CB88767A0BB1}">
          <x14:formula1>
            <xm:f>'OPT-NNI'!$G$4:$G$9</xm:f>
          </x14:formula1>
          <xm:sqref>D53:E53</xm:sqref>
        </x14:dataValidation>
        <x14:dataValidation type="list" allowBlank="1" showInputMessage="1" showErrorMessage="1" xr:uid="{91106847-022A-4287-ACB4-34ACB283CD77}">
          <x14:formula1>
            <xm:f>'NEW-NNI'!$B$17:$B$19</xm:f>
          </x14:formula1>
          <xm:sqref>G53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G25"/>
  <sheetViews>
    <sheetView topLeftCell="C1" workbookViewId="0">
      <selection activeCell="D17" sqref="D17"/>
    </sheetView>
  </sheetViews>
  <sheetFormatPr defaultRowHeight="14.5"/>
  <cols>
    <col min="1" max="1" width="2.7265625" customWidth="1"/>
    <col min="2" max="2" width="21.453125" customWidth="1"/>
    <col min="3" max="3" width="21.26953125" customWidth="1"/>
    <col min="4" max="4" width="35.81640625" customWidth="1"/>
    <col min="5" max="5" width="23.453125" customWidth="1"/>
    <col min="6" max="6" width="22.81640625" customWidth="1"/>
    <col min="7" max="7" width="64.54296875" customWidth="1"/>
  </cols>
  <sheetData>
    <row r="1" spans="2:7">
      <c r="B1" s="1" t="s">
        <v>33</v>
      </c>
    </row>
    <row r="2" spans="2:7" ht="22.5" customHeight="1">
      <c r="B2" s="77" t="s">
        <v>10</v>
      </c>
      <c r="C2" s="77" t="s">
        <v>11</v>
      </c>
      <c r="D2" s="77" t="s">
        <v>12</v>
      </c>
      <c r="E2" s="77" t="s">
        <v>13</v>
      </c>
      <c r="F2" s="77" t="s">
        <v>14</v>
      </c>
      <c r="G2" s="76" t="s">
        <v>31</v>
      </c>
    </row>
    <row r="3" spans="2:7">
      <c r="B3" s="77"/>
      <c r="C3" s="77"/>
      <c r="D3" s="77"/>
      <c r="E3" s="77"/>
      <c r="F3" s="77"/>
      <c r="G3" s="76"/>
    </row>
    <row r="4" spans="2:7" ht="25">
      <c r="B4" s="17" t="s">
        <v>15</v>
      </c>
      <c r="C4" s="17" t="s">
        <v>32</v>
      </c>
      <c r="D4" s="17" t="s">
        <v>54</v>
      </c>
      <c r="E4" s="17" t="s">
        <v>16</v>
      </c>
      <c r="F4" s="17" t="s">
        <v>17</v>
      </c>
      <c r="G4" s="19" t="str">
        <f>CONCATENATE(C4," (", D4, ")")</f>
        <v>Global Switch (390 - 422 Harris Street Ultimo NSW 2007 )</v>
      </c>
    </row>
    <row r="5" spans="2:7" ht="25">
      <c r="B5" s="17" t="s">
        <v>18</v>
      </c>
      <c r="C5" s="17" t="s">
        <v>19</v>
      </c>
      <c r="D5" s="17" t="s">
        <v>55</v>
      </c>
      <c r="E5" s="17" t="s">
        <v>20</v>
      </c>
      <c r="F5" s="17" t="s">
        <v>21</v>
      </c>
      <c r="G5" s="19" t="str">
        <f t="shared" ref="G5:G9" si="0">CONCATENATE(C5," (", D5, ")")</f>
        <v>NextDC M1  (826 - 838 Lorimer Street Port Melbourne VIC 3207 )</v>
      </c>
    </row>
    <row r="6" spans="2:7">
      <c r="B6" s="17" t="s">
        <v>22</v>
      </c>
      <c r="C6" s="17" t="s">
        <v>23</v>
      </c>
      <c r="D6" s="17" t="s">
        <v>56</v>
      </c>
      <c r="E6" s="17" t="s">
        <v>24</v>
      </c>
      <c r="F6" s="17"/>
      <c r="G6" s="19" t="str">
        <f t="shared" si="0"/>
        <v>NextDC B1 (20 Wharf Street Brisbane QLD 4000)</v>
      </c>
    </row>
    <row r="7" spans="2:7">
      <c r="B7" s="17" t="s">
        <v>25</v>
      </c>
      <c r="C7" s="17" t="s">
        <v>26</v>
      </c>
      <c r="D7" s="17" t="s">
        <v>57</v>
      </c>
      <c r="E7" s="18">
        <v>39851</v>
      </c>
      <c r="F7" s="17" t="s">
        <v>27</v>
      </c>
      <c r="G7" s="19" t="str">
        <f t="shared" si="0"/>
        <v>AAPT Adelaide (44 Waymouth Street Adelaide SA 5000)</v>
      </c>
    </row>
    <row r="8" spans="2:7">
      <c r="B8" s="17" t="s">
        <v>28</v>
      </c>
      <c r="C8" s="17" t="s">
        <v>29</v>
      </c>
      <c r="D8" s="17" t="s">
        <v>58</v>
      </c>
      <c r="E8" s="17" t="s">
        <v>27</v>
      </c>
      <c r="F8" s="17" t="s">
        <v>30</v>
      </c>
      <c r="G8" s="19" t="str">
        <f t="shared" si="0"/>
        <v>AAPT Perth  (44 St Georges Terrace Perth WA 6000)</v>
      </c>
    </row>
    <row r="9" spans="2:7">
      <c r="B9" s="37" t="s">
        <v>101</v>
      </c>
      <c r="C9" s="37" t="s">
        <v>103</v>
      </c>
      <c r="D9" s="37" t="s">
        <v>102</v>
      </c>
      <c r="G9" s="38" t="str">
        <f t="shared" si="0"/>
        <v>TPG Canberra (470 Northbourne Ave Dixon ACT 2602)</v>
      </c>
    </row>
    <row r="10" spans="2:7">
      <c r="B10" s="20" t="s">
        <v>34</v>
      </c>
    </row>
    <row r="11" spans="2:7">
      <c r="B11" s="21" t="s">
        <v>35</v>
      </c>
    </row>
    <row r="12" spans="2:7">
      <c r="B12" s="21" t="s">
        <v>36</v>
      </c>
    </row>
    <row r="13" spans="2:7">
      <c r="B13" s="21" t="s">
        <v>99</v>
      </c>
    </row>
    <row r="14" spans="2:7">
      <c r="B14" s="21" t="s">
        <v>38</v>
      </c>
    </row>
    <row r="16" spans="2:7">
      <c r="B16" s="22" t="s">
        <v>39</v>
      </c>
    </row>
    <row r="17" spans="2:4">
      <c r="B17" t="s">
        <v>42</v>
      </c>
    </row>
    <row r="18" spans="2:4">
      <c r="B18" t="s">
        <v>40</v>
      </c>
    </row>
    <row r="19" spans="2:4">
      <c r="B19" t="s">
        <v>41</v>
      </c>
    </row>
    <row r="21" spans="2:4">
      <c r="B21" s="1" t="s">
        <v>43</v>
      </c>
    </row>
    <row r="22" spans="2:4">
      <c r="B22" s="21" t="s">
        <v>35</v>
      </c>
      <c r="C22" s="23">
        <v>200</v>
      </c>
      <c r="D22" s="23">
        <v>1000</v>
      </c>
    </row>
    <row r="23" spans="2:4">
      <c r="B23" s="21" t="s">
        <v>36</v>
      </c>
      <c r="C23" s="23">
        <v>400</v>
      </c>
      <c r="D23" s="23">
        <v>5000</v>
      </c>
    </row>
    <row r="24" spans="2:4">
      <c r="B24" s="21" t="s">
        <v>37</v>
      </c>
      <c r="C24" s="23">
        <v>200</v>
      </c>
      <c r="D24" s="23">
        <v>7000</v>
      </c>
    </row>
    <row r="25" spans="2:4">
      <c r="B25" s="21" t="s">
        <v>38</v>
      </c>
      <c r="C25" s="23">
        <v>400</v>
      </c>
      <c r="D25" s="23">
        <v>35000</v>
      </c>
    </row>
  </sheetData>
  <mergeCells count="6">
    <mergeCell ref="G2:G3"/>
    <mergeCell ref="B2:B3"/>
    <mergeCell ref="C2:C3"/>
    <mergeCell ref="D2:D3"/>
    <mergeCell ref="E2:E3"/>
    <mergeCell ref="F2:F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G25"/>
  <sheetViews>
    <sheetView workbookViewId="0">
      <selection activeCell="B19" sqref="B19"/>
    </sheetView>
  </sheetViews>
  <sheetFormatPr defaultRowHeight="14.5"/>
  <cols>
    <col min="1" max="1" width="2.7265625" customWidth="1"/>
    <col min="2" max="2" width="37.54296875" customWidth="1"/>
    <col min="3" max="3" width="29.26953125" customWidth="1"/>
    <col min="4" max="4" width="35.81640625" customWidth="1"/>
    <col min="5" max="5" width="23.453125" customWidth="1"/>
    <col min="6" max="6" width="22.81640625" customWidth="1"/>
    <col min="7" max="7" width="64.54296875" customWidth="1"/>
  </cols>
  <sheetData>
    <row r="1" spans="2:7">
      <c r="B1" s="1" t="s">
        <v>33</v>
      </c>
    </row>
    <row r="2" spans="2:7" ht="22.5" customHeight="1">
      <c r="B2" s="77" t="s">
        <v>10</v>
      </c>
      <c r="C2" s="77" t="s">
        <v>11</v>
      </c>
      <c r="D2" s="77" t="s">
        <v>12</v>
      </c>
      <c r="E2" s="77" t="s">
        <v>13</v>
      </c>
      <c r="F2" s="77" t="s">
        <v>14</v>
      </c>
      <c r="G2" s="76" t="s">
        <v>31</v>
      </c>
    </row>
    <row r="3" spans="2:7">
      <c r="B3" s="77"/>
      <c r="C3" s="77"/>
      <c r="D3" s="77"/>
      <c r="E3" s="77"/>
      <c r="F3" s="77"/>
      <c r="G3" s="76"/>
    </row>
    <row r="4" spans="2:7" ht="25">
      <c r="B4" s="17" t="s">
        <v>15</v>
      </c>
      <c r="C4" s="17" t="s">
        <v>32</v>
      </c>
      <c r="D4" s="17" t="s">
        <v>54</v>
      </c>
      <c r="E4" s="17" t="s">
        <v>16</v>
      </c>
      <c r="F4" s="17" t="s">
        <v>17</v>
      </c>
      <c r="G4" s="19" t="str">
        <f>CONCATENATE(C4," (", D4, ")")</f>
        <v>Global Switch (390 - 422 Harris Street Ultimo NSW 2007 )</v>
      </c>
    </row>
    <row r="5" spans="2:7" ht="25">
      <c r="B5" s="17" t="s">
        <v>18</v>
      </c>
      <c r="C5" s="17" t="s">
        <v>19</v>
      </c>
      <c r="D5" s="17" t="s">
        <v>55</v>
      </c>
      <c r="E5" s="17" t="s">
        <v>20</v>
      </c>
      <c r="F5" s="17" t="s">
        <v>21</v>
      </c>
      <c r="G5" s="19" t="str">
        <f t="shared" ref="G5:G9" si="0">CONCATENATE(C5," (", D5, ")")</f>
        <v>NextDC M1  (826 - 838 Lorimer Street Port Melbourne VIC 3207 )</v>
      </c>
    </row>
    <row r="6" spans="2:7">
      <c r="B6" s="17" t="s">
        <v>22</v>
      </c>
      <c r="C6" s="17" t="s">
        <v>23</v>
      </c>
      <c r="D6" s="17" t="s">
        <v>56</v>
      </c>
      <c r="E6" s="17" t="s">
        <v>24</v>
      </c>
      <c r="F6" s="17"/>
      <c r="G6" s="19" t="str">
        <f t="shared" si="0"/>
        <v>NextDC B1 (20 Wharf Street Brisbane QLD 4000)</v>
      </c>
    </row>
    <row r="7" spans="2:7">
      <c r="B7" s="17" t="s">
        <v>25</v>
      </c>
      <c r="C7" s="17" t="s">
        <v>26</v>
      </c>
      <c r="D7" s="17" t="s">
        <v>57</v>
      </c>
      <c r="E7" s="18">
        <v>39851</v>
      </c>
      <c r="F7" s="17" t="s">
        <v>27</v>
      </c>
      <c r="G7" s="19" t="str">
        <f t="shared" si="0"/>
        <v>AAPT Adelaide (44 Waymouth Street Adelaide SA 5000)</v>
      </c>
    </row>
    <row r="8" spans="2:7">
      <c r="B8" s="17" t="s">
        <v>28</v>
      </c>
      <c r="C8" s="17" t="s">
        <v>29</v>
      </c>
      <c r="D8" s="17" t="s">
        <v>58</v>
      </c>
      <c r="E8" s="17" t="s">
        <v>27</v>
      </c>
      <c r="F8" s="17" t="s">
        <v>30</v>
      </c>
      <c r="G8" s="19" t="str">
        <f t="shared" si="0"/>
        <v>AAPT Perth  (44 St Georges Terrace Perth WA 6000)</v>
      </c>
    </row>
    <row r="9" spans="2:7">
      <c r="B9" s="37" t="s">
        <v>101</v>
      </c>
      <c r="C9" s="37" t="s">
        <v>103</v>
      </c>
      <c r="D9" s="37" t="s">
        <v>102</v>
      </c>
      <c r="G9" s="38" t="str">
        <f t="shared" si="0"/>
        <v>TPG Canberra (470 Northbourne Ave Dixon ACT 2602)</v>
      </c>
    </row>
    <row r="10" spans="2:7">
      <c r="B10" s="20" t="s">
        <v>34</v>
      </c>
      <c r="C10" s="20" t="s">
        <v>92</v>
      </c>
    </row>
    <row r="11" spans="2:7">
      <c r="B11" s="21" t="s">
        <v>98</v>
      </c>
      <c r="C11" s="21" t="s">
        <v>93</v>
      </c>
    </row>
    <row r="12" spans="2:7">
      <c r="B12" s="21" t="s">
        <v>97</v>
      </c>
      <c r="C12" s="21" t="s">
        <v>94</v>
      </c>
    </row>
    <row r="13" spans="2:7">
      <c r="B13" s="21" t="s">
        <v>100</v>
      </c>
      <c r="C13" s="21"/>
    </row>
    <row r="14" spans="2:7">
      <c r="B14" s="21" t="s">
        <v>96</v>
      </c>
      <c r="C14" s="21"/>
    </row>
    <row r="16" spans="2:7">
      <c r="B16" s="22" t="s">
        <v>39</v>
      </c>
    </row>
    <row r="17" spans="2:4">
      <c r="B17" t="s">
        <v>42</v>
      </c>
    </row>
    <row r="18" spans="2:4">
      <c r="B18" t="s">
        <v>40</v>
      </c>
    </row>
    <row r="19" spans="2:4">
      <c r="B19" t="s">
        <v>41</v>
      </c>
    </row>
    <row r="21" spans="2:4">
      <c r="B21" s="1" t="s">
        <v>43</v>
      </c>
    </row>
    <row r="22" spans="2:4">
      <c r="B22" s="21" t="s">
        <v>98</v>
      </c>
      <c r="C22" s="23">
        <v>200</v>
      </c>
      <c r="D22" s="23">
        <v>1000</v>
      </c>
    </row>
    <row r="23" spans="2:4">
      <c r="B23" s="21" t="s">
        <v>97</v>
      </c>
      <c r="C23" s="23">
        <v>400</v>
      </c>
      <c r="D23" s="23">
        <v>5000</v>
      </c>
    </row>
    <row r="24" spans="2:4">
      <c r="B24" s="21" t="s">
        <v>100</v>
      </c>
      <c r="C24" s="23">
        <v>200</v>
      </c>
      <c r="D24" s="23">
        <v>7000</v>
      </c>
    </row>
    <row r="25" spans="2:4">
      <c r="B25" s="21" t="s">
        <v>96</v>
      </c>
      <c r="C25" s="23">
        <v>400</v>
      </c>
      <c r="D25" s="23">
        <v>35000</v>
      </c>
    </row>
  </sheetData>
  <mergeCells count="6">
    <mergeCell ref="G2:G3"/>
    <mergeCell ref="B2:B3"/>
    <mergeCell ref="C2:C3"/>
    <mergeCell ref="D2:D3"/>
    <mergeCell ref="E2:E3"/>
    <mergeCell ref="F2:F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26DAE0746391A4D881751253CA203CF" ma:contentTypeVersion="2" ma:contentTypeDescription="Create a new document." ma:contentTypeScope="" ma:versionID="f156af480ba5d85fb3dc44a323087e23">
  <xsd:schema xmlns:xsd="http://www.w3.org/2001/XMLSchema" xmlns:xs="http://www.w3.org/2001/XMLSchema" xmlns:p="http://schemas.microsoft.com/office/2006/metadata/properties" xmlns:ns2="beca9523-9d9b-4ea3-b447-662094a28a8b" targetNamespace="http://schemas.microsoft.com/office/2006/metadata/properties" ma:root="true" ma:fieldsID="86cef1ae626df66b4774b1b25629fce8" ns2:_="">
    <xsd:import namespace="beca9523-9d9b-4ea3-b447-662094a28a8b"/>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ca9523-9d9b-4ea3-b447-662094a28a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67D2C8-144F-4259-8390-683A59D050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ca9523-9d9b-4ea3-b447-662094a28a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88ADEE5-07F2-4383-B7D0-8CEC4EFB253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NNI New Service Order Form</vt:lpstr>
      <vt:lpstr>OPT-NNI</vt:lpstr>
      <vt:lpstr>NEW-NNI</vt:lpstr>
      <vt:lpstr>'NNI New Service Order Form'!Print_Area</vt:lpstr>
    </vt:vector>
  </TitlesOfParts>
  <Company>AAPT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CHEFF</dc:creator>
  <cp:lastModifiedBy>Chris Hooker</cp:lastModifiedBy>
  <cp:lastPrinted>2016-08-11T00:58:07Z</cp:lastPrinted>
  <dcterms:created xsi:type="dcterms:W3CDTF">2016-05-13T00:31:51Z</dcterms:created>
  <dcterms:modified xsi:type="dcterms:W3CDTF">2022-09-18T07:04:11Z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d9f76ac-c451-45d8-bdf0-9a412a8a92d4_Enabled">
    <vt:lpwstr>true</vt:lpwstr>
  </property>
  <property fmtid="{D5CDD505-2E9C-101B-9397-08002B2CF9AE}" pid="3" name="MSIP_Label_7d9f76ac-c451-45d8-bdf0-9a412a8a92d4_SetDate">
    <vt:lpwstr>2022-08-29T01:20:41Z</vt:lpwstr>
  </property>
  <property fmtid="{D5CDD505-2E9C-101B-9397-08002B2CF9AE}" pid="4" name="MSIP_Label_7d9f76ac-c451-45d8-bdf0-9a412a8a92d4_Method">
    <vt:lpwstr>Standard</vt:lpwstr>
  </property>
  <property fmtid="{D5CDD505-2E9C-101B-9397-08002B2CF9AE}" pid="5" name="MSIP_Label_7d9f76ac-c451-45d8-bdf0-9a412a8a92d4_Name">
    <vt:lpwstr>Confidential</vt:lpwstr>
  </property>
  <property fmtid="{D5CDD505-2E9C-101B-9397-08002B2CF9AE}" pid="6" name="MSIP_Label_7d9f76ac-c451-45d8-bdf0-9a412a8a92d4_SiteId">
    <vt:lpwstr>962eac56-3e0a-4f69-b806-ab958060d246</vt:lpwstr>
  </property>
  <property fmtid="{D5CDD505-2E9C-101B-9397-08002B2CF9AE}" pid="7" name="MSIP_Label_7d9f76ac-c451-45d8-bdf0-9a412a8a92d4_ActionId">
    <vt:lpwstr>b6167eb7-a67a-4705-935b-814fa1c7a80e</vt:lpwstr>
  </property>
  <property fmtid="{D5CDD505-2E9C-101B-9397-08002B2CF9AE}" pid="8" name="MSIP_Label_7d9f76ac-c451-45d8-bdf0-9a412a8a92d4_ContentBits">
    <vt:lpwstr>2</vt:lpwstr>
  </property>
</Properties>
</file>